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all'S\Desktop\PROKETO DE  PROJETO DE BOLSA DE ESTUDOS\PRODUCAST 2026\"/>
    </mc:Choice>
  </mc:AlternateContent>
  <xr:revisionPtr revIDLastSave="0" documentId="13_ncr:1_{F9B4D970-2B05-446B-971D-8D993E7E082A}" xr6:coauthVersionLast="47" xr6:coauthVersionMax="47" xr10:uidLastSave="{00000000-0000-0000-0000-000000000000}"/>
  <bookViews>
    <workbookView xWindow="-120" yWindow="-120" windowWidth="20730" windowHeight="11160" xr2:uid="{E503B0A5-67AC-454E-A70E-6E364A1824F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22" i="1"/>
  <c r="G36" i="1"/>
  <c r="G23" i="1"/>
  <c r="G21" i="1"/>
  <c r="G20" i="1"/>
  <c r="G19" i="1"/>
  <c r="G18" i="1"/>
  <c r="G17" i="1"/>
  <c r="G16" i="1"/>
  <c r="G15" i="1"/>
  <c r="G14" i="1"/>
  <c r="G13" i="1"/>
  <c r="G9" i="1"/>
  <c r="G8" i="1"/>
  <c r="G11" i="1"/>
  <c r="G38" i="1"/>
  <c r="G37" i="1"/>
  <c r="G7" i="1"/>
  <c r="G28" i="1"/>
  <c r="G27" i="1"/>
  <c r="G29" i="1"/>
  <c r="G35" i="1"/>
  <c r="G6" i="1"/>
  <c r="G34" i="1"/>
  <c r="G33" i="1"/>
  <c r="G30" i="1"/>
  <c r="G24" i="1"/>
  <c r="G10" i="1"/>
  <c r="G12" i="1"/>
  <c r="G39" i="1" l="1"/>
  <c r="G31" i="1"/>
  <c r="G25" i="1"/>
</calcChain>
</file>

<file path=xl/sharedStrings.xml><?xml version="1.0" encoding="utf-8"?>
<sst xmlns="http://schemas.openxmlformats.org/spreadsheetml/2006/main" count="172" uniqueCount="131">
  <si>
    <t>META/ETAPA</t>
  </si>
  <si>
    <t>JUSTIFICATIVA</t>
  </si>
  <si>
    <t>VALOR TOTAL</t>
  </si>
  <si>
    <t>SUB TOTAL</t>
  </si>
  <si>
    <t>1. PRÉ-PRODUÇÃO</t>
  </si>
  <si>
    <t>2. PRODUÇÃO</t>
  </si>
  <si>
    <t>3. PÓS-PRODUÇÃO</t>
  </si>
  <si>
    <t>1.1</t>
  </si>
  <si>
    <t>1.2</t>
  </si>
  <si>
    <t>1.3</t>
  </si>
  <si>
    <t>1.4</t>
  </si>
  <si>
    <t>1.6</t>
  </si>
  <si>
    <t>2.1</t>
  </si>
  <si>
    <t>2.2</t>
  </si>
  <si>
    <t>2.3</t>
  </si>
  <si>
    <t>3.1</t>
  </si>
  <si>
    <t>3.3</t>
  </si>
  <si>
    <t>3.5</t>
  </si>
  <si>
    <t>3.6</t>
  </si>
  <si>
    <t>VALOR UNIT.</t>
  </si>
  <si>
    <t>QUANT.</t>
  </si>
  <si>
    <t>VALOR TOTAL DA DESPESA</t>
  </si>
  <si>
    <t>UNIDADE</t>
  </si>
  <si>
    <t>1.7</t>
  </si>
  <si>
    <t>FGV/SATED</t>
  </si>
  <si>
    <t>2.4</t>
  </si>
  <si>
    <t>3.2</t>
  </si>
  <si>
    <t>3.4</t>
  </si>
  <si>
    <t>FGV/SINTRA</t>
  </si>
  <si>
    <t>1.8</t>
  </si>
  <si>
    <t>1.9</t>
  </si>
  <si>
    <t>FGV/SATED/SINTRA</t>
  </si>
  <si>
    <t>DESCRIÇÃO</t>
  </si>
  <si>
    <t>REFERÊNCIA</t>
  </si>
  <si>
    <t>PROPONENTE:</t>
  </si>
  <si>
    <t>PROJETO:</t>
  </si>
  <si>
    <t>PRODUCAST - A CULTURA CONTADA POR QUEM À VIVE</t>
  </si>
  <si>
    <r>
      <t>RG:</t>
    </r>
    <r>
      <rPr>
        <sz val="12"/>
        <color theme="1"/>
        <rFont val="Calibri"/>
        <family val="2"/>
        <scheme val="minor"/>
      </rPr>
      <t xml:space="preserve"> 245.849</t>
    </r>
  </si>
  <si>
    <r>
      <t xml:space="preserve">CPF: </t>
    </r>
    <r>
      <rPr>
        <sz val="12"/>
        <color theme="1"/>
        <rFont val="Calibri"/>
        <family val="2"/>
        <scheme val="minor"/>
      </rPr>
      <t>812.191.302-06</t>
    </r>
  </si>
  <si>
    <r>
      <t xml:space="preserve">CEC: </t>
    </r>
    <r>
      <rPr>
        <sz val="12"/>
        <color theme="1"/>
        <rFont val="Calibri"/>
        <family val="2"/>
        <scheme val="minor"/>
      </rPr>
      <t>P2025.0031</t>
    </r>
  </si>
  <si>
    <t>DANIEL DE JESUS PINHEIRO DOS SANTOS</t>
  </si>
  <si>
    <r>
      <rPr>
        <b/>
        <sz val="12"/>
        <color theme="1"/>
        <rFont val="Calibri"/>
        <family val="2"/>
        <scheme val="minor"/>
      </rPr>
      <t>CATEGORIA:</t>
    </r>
    <r>
      <rPr>
        <sz val="12"/>
        <color theme="1"/>
        <rFont val="Calibri"/>
        <family val="2"/>
        <scheme val="minor"/>
      </rPr>
      <t xml:space="preserve"> AUDIOVISUAL</t>
    </r>
  </si>
  <si>
    <t>Roteirização e Planejamento de Conteúdo</t>
  </si>
  <si>
    <t>Assistente de Direção</t>
  </si>
  <si>
    <t>Filmadora Sony FX30 (Fixa)</t>
  </si>
  <si>
    <t>Filmadora Sony PXW-Z200</t>
  </si>
  <si>
    <t>SERVIÇO</t>
  </si>
  <si>
    <t>Espumas de Tratamento da Acústica</t>
  </si>
  <si>
    <t>METRO</t>
  </si>
  <si>
    <t>Tripés e Supurte de Microfones</t>
  </si>
  <si>
    <t>EQUIPAMENTO</t>
  </si>
  <si>
    <t>Aquisição de Equipamento e Materiais Permanentes - Acessórios</t>
  </si>
  <si>
    <t>1.10</t>
  </si>
  <si>
    <t>Microfones dinâmico / Condensadores</t>
  </si>
  <si>
    <t>Smart Tv 50 polegadas - Preview</t>
  </si>
  <si>
    <t>1.11</t>
  </si>
  <si>
    <t>Computadores Gamer (Edição)</t>
  </si>
  <si>
    <t>Notebook / Tablet</t>
  </si>
  <si>
    <t>Mesa Feelword Live Pro L2 Plus</t>
  </si>
  <si>
    <t>Gravador de Backup Zoom H6 Essentially</t>
  </si>
  <si>
    <t>Mesa de Interface de Áudio Mixcast 4 Canais</t>
  </si>
  <si>
    <t>Iluminação - Softbox e Painel de Led</t>
  </si>
  <si>
    <t>Aquisição de Equipamento e Materiais Permanentes - Iluminação</t>
  </si>
  <si>
    <t>Fones de Ouvido Fechado (Monitoramento)</t>
  </si>
  <si>
    <t>Aquisição de Equipamento e Materiais Permanentes - Monitoramento</t>
  </si>
  <si>
    <t>1.12</t>
  </si>
  <si>
    <t>1.13</t>
  </si>
  <si>
    <t>1.14</t>
  </si>
  <si>
    <t>1.15</t>
  </si>
  <si>
    <t>1.16</t>
  </si>
  <si>
    <t>1.17</t>
  </si>
  <si>
    <t>1.18</t>
  </si>
  <si>
    <t>Cartões de Memórias SDXC</t>
  </si>
  <si>
    <t>Aquisição de Equipamento e Materiais Permanentes - Armazenamento</t>
  </si>
  <si>
    <t>1.19</t>
  </si>
  <si>
    <t>Contratação de Cinegrafista (Filmagens)</t>
  </si>
  <si>
    <t>Contratação do Operador de Áudio</t>
  </si>
  <si>
    <t>Contratação de Operador de Câmera</t>
  </si>
  <si>
    <t>Contratação do Apresentador Host</t>
  </si>
  <si>
    <t>Contratação de Designer Gráfico (Mídias)</t>
  </si>
  <si>
    <t>Criação de Vinhetas oficiais (Entrada e Saída)</t>
  </si>
  <si>
    <t>Locação de Automóvel / Logística do Projeto</t>
  </si>
  <si>
    <t>Social Media (Gestão de conteúdos)</t>
  </si>
  <si>
    <t>Contratação do Editor / Montador de Vídeo</t>
  </si>
  <si>
    <t>Cadeiras Gamers (Entrevistas)</t>
  </si>
  <si>
    <t>Mesa de Reunião (Entrevistas)</t>
  </si>
  <si>
    <t xml:space="preserve">                 PLANILHA ORÇAMENTÁRIA -  LEI Nº 1.545/2021 DE INCENTIVO À CULTURA DO ESTADO DE RORAIMA</t>
  </si>
  <si>
    <t>Roteirização e Planejamento de Conteúdos (Desenvolvimento)</t>
  </si>
  <si>
    <t>Aquisição de Equipamento e Materiais Permanentes - Filmagens</t>
  </si>
  <si>
    <t>Aquisição de Equipamento e Materiais Permanentes - Acústica</t>
  </si>
  <si>
    <t>Aquisição de Equipamento e Materiais Permanentes - Captação de áudio</t>
  </si>
  <si>
    <t xml:space="preserve">Aquisição de Equipamento e Materiais Permanentes - Exibição </t>
  </si>
  <si>
    <t>Aquisição de Equipamento e Materiais Permanentes - Edição</t>
  </si>
  <si>
    <t xml:space="preserve">Aquisição de Equipamento e Materiais Permanentes - Monitoramento </t>
  </si>
  <si>
    <t>Aquisição de Equipamento e Materiais Permanentes - Comutação</t>
  </si>
  <si>
    <t>Aquisição de Equipamento e Materiais Permanentes - Ambientação</t>
  </si>
  <si>
    <t>Profissional responsável pelo controle e monitoramento do som</t>
  </si>
  <si>
    <t>Profissional responsável pela concepção e execução da linguagem visual</t>
  </si>
  <si>
    <t xml:space="preserve">Profissional responsável pela opearação técnica durante as gravações </t>
  </si>
  <si>
    <t xml:space="preserve">Profissional responsável por conduzir entrevistas contextualizar temas  </t>
  </si>
  <si>
    <t>Responsável pela montagem e finalização e do material audiovisual</t>
  </si>
  <si>
    <t xml:space="preserve">Profissional Responsável pela criação da identidade visual do projeto </t>
  </si>
  <si>
    <t>Vídeos institucionais de apresentação e encerramento do Podcast</t>
  </si>
  <si>
    <t>Profissionall responsável pela gestão das redes sociais do projeto</t>
  </si>
  <si>
    <t>Divulgação de Mídias Impressas e Digitais</t>
  </si>
  <si>
    <t>Suporte logístico para transporte da equipe e dos equipamentos do projeto</t>
  </si>
  <si>
    <t>Tem a finalidade de promover o projeto e ampliar seu alcance junto ao público</t>
  </si>
  <si>
    <t>MAGALU / M. LIVRE / L. MANOS</t>
  </si>
  <si>
    <t>LUCAS LAPA / MAGALU / M. LIVRE</t>
  </si>
  <si>
    <t>MAGALU / C. L. SHOP / M. LIVRE</t>
  </si>
  <si>
    <t>BEMOL / AMAZON / MAGALU</t>
  </si>
  <si>
    <t>AMAZON / M. LIVRE / MAGALU</t>
  </si>
  <si>
    <t>M. LIVRE / AMAZON / MAGALU</t>
  </si>
  <si>
    <t>CASAS BAH / MAGALU / AMAZON</t>
  </si>
  <si>
    <t>AMAZON / CARREFOUR / M. LIVRE</t>
  </si>
  <si>
    <t>AMAZON / VIVO / M. LIVRE</t>
  </si>
  <si>
    <t>LOJA CÂMERA / MAGALU / M. LIVRE</t>
  </si>
  <si>
    <t>AMAZON / M/ LIVRE / LUCAS LAPA</t>
  </si>
  <si>
    <t>MAGALU / M. LIVRE / AMAZON</t>
  </si>
  <si>
    <t>AMAZOM / M. LIVRE / CASAS BAH</t>
  </si>
  <si>
    <t>M. LIVRE / MAGALU / AMAZON</t>
  </si>
  <si>
    <t>BASE TABELA FGV 2022</t>
  </si>
  <si>
    <t>MAGALU / AMAZON / M. LIVRE</t>
  </si>
  <si>
    <t>AMAZON / MAGALU / M. LIVRE</t>
  </si>
  <si>
    <t>BASE - TABELA FGV 2022</t>
  </si>
  <si>
    <t>Gerenciamento daa logística e a operação das produções audiovisuais,</t>
  </si>
  <si>
    <t>SEMANA</t>
  </si>
  <si>
    <t>DIA</t>
  </si>
  <si>
    <t>1.20</t>
  </si>
  <si>
    <t>Tripés para câmeras e filmadoras</t>
  </si>
  <si>
    <t>M. LIVRE / AMAZON / KABUM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</si>
</sst>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7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/>
    <xf numFmtId="44" fontId="2" fillId="8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4" fontId="2" fillId="8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indent="1"/>
    </xf>
    <xf numFmtId="0" fontId="12" fillId="7" borderId="1" xfId="0" applyFont="1" applyFill="1" applyBorder="1" applyAlignment="1">
      <alignment horizontal="center"/>
    </xf>
    <xf numFmtId="44" fontId="0" fillId="0" borderId="1" xfId="1" applyFont="1" applyFill="1" applyBorder="1"/>
    <xf numFmtId="0" fontId="11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2195-831C-416F-983E-32354058DE93}">
  <dimension ref="A1:P43"/>
  <sheetViews>
    <sheetView tabSelected="1" topLeftCell="C29" zoomScale="130" zoomScaleNormal="130" zoomScaleSheetLayoutView="100" workbookViewId="0">
      <selection activeCell="F41" sqref="F41"/>
    </sheetView>
  </sheetViews>
  <sheetFormatPr defaultRowHeight="15" x14ac:dyDescent="0.25"/>
  <cols>
    <col min="1" max="1" width="19.140625" customWidth="1"/>
    <col min="2" max="2" width="50.140625" customWidth="1"/>
    <col min="3" max="3" width="74.140625" customWidth="1"/>
    <col min="4" max="4" width="15.28515625" customWidth="1"/>
    <col min="5" max="5" width="16.42578125" customWidth="1"/>
    <col min="6" max="6" width="12" customWidth="1"/>
    <col min="7" max="7" width="22.42578125" customWidth="1"/>
    <col min="8" max="8" width="33" customWidth="1"/>
  </cols>
  <sheetData>
    <row r="1" spans="1:16" ht="30" customHeight="1" x14ac:dyDescent="0.25">
      <c r="A1" s="23" t="s">
        <v>86</v>
      </c>
      <c r="B1" s="24"/>
      <c r="C1" s="24"/>
      <c r="D1" s="24"/>
      <c r="E1" s="24"/>
      <c r="F1" s="24"/>
      <c r="G1" s="24"/>
      <c r="H1" s="25"/>
      <c r="I1" s="1"/>
      <c r="J1" s="1"/>
      <c r="K1" s="1"/>
      <c r="L1" s="1"/>
      <c r="M1" s="1"/>
      <c r="N1" s="1"/>
      <c r="O1" s="1"/>
      <c r="P1" s="1"/>
    </row>
    <row r="2" spans="1:16" ht="23.25" customHeight="1" x14ac:dyDescent="0.25">
      <c r="A2" s="13" t="s">
        <v>34</v>
      </c>
      <c r="B2" s="29" t="s">
        <v>40</v>
      </c>
      <c r="C2" s="30"/>
      <c r="D2" s="30"/>
      <c r="E2" s="30"/>
      <c r="F2" s="31" t="s">
        <v>37</v>
      </c>
      <c r="G2" s="32"/>
      <c r="H2" s="11" t="s">
        <v>38</v>
      </c>
      <c r="I2" s="1"/>
      <c r="J2" s="1"/>
      <c r="K2" s="1"/>
      <c r="L2" s="1"/>
      <c r="M2" s="1"/>
      <c r="N2" s="1"/>
      <c r="O2" s="1"/>
      <c r="P2" s="1"/>
    </row>
    <row r="3" spans="1:16" ht="22.9" customHeight="1" x14ac:dyDescent="0.25">
      <c r="A3" s="13" t="s">
        <v>35</v>
      </c>
      <c r="B3" s="29" t="s">
        <v>36</v>
      </c>
      <c r="C3" s="30"/>
      <c r="D3" s="30"/>
      <c r="E3" s="30"/>
      <c r="F3" s="33" t="s">
        <v>41</v>
      </c>
      <c r="G3" s="34"/>
      <c r="H3" s="11" t="s">
        <v>39</v>
      </c>
      <c r="I3" s="1"/>
      <c r="J3" s="1"/>
      <c r="K3" s="1"/>
      <c r="L3" s="1"/>
      <c r="M3" s="1"/>
      <c r="N3" s="1"/>
      <c r="O3" s="1"/>
      <c r="P3" s="1"/>
    </row>
    <row r="4" spans="1:16" x14ac:dyDescent="0.25">
      <c r="A4" s="7" t="s">
        <v>0</v>
      </c>
      <c r="B4" s="7" t="s">
        <v>32</v>
      </c>
      <c r="C4" s="7" t="s">
        <v>1</v>
      </c>
      <c r="D4" s="7" t="s">
        <v>22</v>
      </c>
      <c r="E4" s="7" t="s">
        <v>19</v>
      </c>
      <c r="F4" s="7" t="s">
        <v>20</v>
      </c>
      <c r="G4" s="7" t="s">
        <v>2</v>
      </c>
      <c r="H4" s="7" t="s">
        <v>33</v>
      </c>
    </row>
    <row r="5" spans="1:16" x14ac:dyDescent="0.25">
      <c r="A5" s="8" t="s">
        <v>4</v>
      </c>
      <c r="B5" s="35"/>
      <c r="C5" s="35"/>
      <c r="D5" s="35"/>
      <c r="E5" s="35"/>
      <c r="F5" s="35"/>
      <c r="G5" s="35"/>
      <c r="H5" s="9"/>
    </row>
    <row r="6" spans="1:16" ht="15.75" x14ac:dyDescent="0.25">
      <c r="A6" s="6" t="s">
        <v>7</v>
      </c>
      <c r="B6" s="17" t="s">
        <v>42</v>
      </c>
      <c r="C6" s="20" t="s">
        <v>87</v>
      </c>
      <c r="D6" s="15" t="s">
        <v>46</v>
      </c>
      <c r="E6" s="3">
        <v>1500</v>
      </c>
      <c r="F6" s="2">
        <v>10</v>
      </c>
      <c r="G6" s="3">
        <f t="shared" ref="G6:G9" si="0">SUM(E6*F6)</f>
        <v>15000</v>
      </c>
      <c r="H6" s="6" t="s">
        <v>124</v>
      </c>
    </row>
    <row r="7" spans="1:16" ht="15.75" x14ac:dyDescent="0.25">
      <c r="A7" s="6" t="s">
        <v>8</v>
      </c>
      <c r="B7" s="18" t="s">
        <v>43</v>
      </c>
      <c r="C7" s="20" t="s">
        <v>125</v>
      </c>
      <c r="D7" s="15" t="s">
        <v>46</v>
      </c>
      <c r="E7" s="3">
        <v>600</v>
      </c>
      <c r="F7" s="2">
        <v>10</v>
      </c>
      <c r="G7" s="3">
        <f t="shared" si="0"/>
        <v>6000</v>
      </c>
      <c r="H7" s="6" t="s">
        <v>124</v>
      </c>
    </row>
    <row r="8" spans="1:16" ht="15.75" x14ac:dyDescent="0.25">
      <c r="A8" s="6" t="s">
        <v>9</v>
      </c>
      <c r="B8" s="17" t="s">
        <v>45</v>
      </c>
      <c r="C8" s="16" t="s">
        <v>88</v>
      </c>
      <c r="D8" s="15" t="s">
        <v>22</v>
      </c>
      <c r="E8" s="4">
        <v>35000</v>
      </c>
      <c r="F8" s="2">
        <v>1</v>
      </c>
      <c r="G8" s="3">
        <f t="shared" si="0"/>
        <v>35000</v>
      </c>
      <c r="H8" s="21" t="s">
        <v>107</v>
      </c>
    </row>
    <row r="9" spans="1:16" ht="15.75" x14ac:dyDescent="0.25">
      <c r="A9" s="6" t="s">
        <v>10</v>
      </c>
      <c r="B9" s="17" t="s">
        <v>44</v>
      </c>
      <c r="C9" s="16" t="s">
        <v>88</v>
      </c>
      <c r="D9" s="15" t="s">
        <v>22</v>
      </c>
      <c r="E9" s="4">
        <v>14000</v>
      </c>
      <c r="F9" s="2">
        <v>3</v>
      </c>
      <c r="G9" s="3">
        <f t="shared" si="0"/>
        <v>42000</v>
      </c>
      <c r="H9" s="21" t="s">
        <v>108</v>
      </c>
    </row>
    <row r="10" spans="1:16" ht="15.75" x14ac:dyDescent="0.25">
      <c r="A10" s="6" t="s">
        <v>11</v>
      </c>
      <c r="B10" s="17" t="s">
        <v>85</v>
      </c>
      <c r="C10" s="16" t="s">
        <v>95</v>
      </c>
      <c r="D10" s="15" t="s">
        <v>22</v>
      </c>
      <c r="E10" s="3">
        <v>2289.6</v>
      </c>
      <c r="F10" s="2">
        <v>1</v>
      </c>
      <c r="G10" s="4">
        <f t="shared" ref="G10:G24" si="1">SUM(E10*F10)</f>
        <v>2289.6</v>
      </c>
      <c r="H10" s="21" t="s">
        <v>109</v>
      </c>
    </row>
    <row r="11" spans="1:16" ht="15.75" x14ac:dyDescent="0.25">
      <c r="A11" s="6" t="s">
        <v>23</v>
      </c>
      <c r="B11" s="17" t="s">
        <v>84</v>
      </c>
      <c r="C11" s="16" t="s">
        <v>95</v>
      </c>
      <c r="D11" s="15" t="s">
        <v>22</v>
      </c>
      <c r="E11" s="3">
        <v>839</v>
      </c>
      <c r="F11" s="2">
        <v>3</v>
      </c>
      <c r="G11" s="4">
        <f t="shared" si="1"/>
        <v>2517</v>
      </c>
      <c r="H11" s="6" t="s">
        <v>110</v>
      </c>
    </row>
    <row r="12" spans="1:16" ht="15.75" x14ac:dyDescent="0.25">
      <c r="A12" s="6" t="s">
        <v>29</v>
      </c>
      <c r="B12" s="17" t="s">
        <v>47</v>
      </c>
      <c r="C12" s="16" t="s">
        <v>89</v>
      </c>
      <c r="D12" s="15" t="s">
        <v>48</v>
      </c>
      <c r="E12" s="3">
        <v>30</v>
      </c>
      <c r="F12" s="2">
        <v>100</v>
      </c>
      <c r="G12" s="4">
        <f t="shared" si="1"/>
        <v>3000</v>
      </c>
      <c r="H12" s="6" t="s">
        <v>111</v>
      </c>
    </row>
    <row r="13" spans="1:16" ht="15.75" x14ac:dyDescent="0.25">
      <c r="A13" s="6" t="s">
        <v>30</v>
      </c>
      <c r="B13" s="17" t="s">
        <v>53</v>
      </c>
      <c r="C13" s="16" t="s">
        <v>90</v>
      </c>
      <c r="D13" s="15" t="s">
        <v>50</v>
      </c>
      <c r="E13" s="3">
        <v>900</v>
      </c>
      <c r="F13" s="2">
        <v>3</v>
      </c>
      <c r="G13" s="4">
        <f t="shared" si="1"/>
        <v>2700</v>
      </c>
      <c r="H13" s="6" t="s">
        <v>112</v>
      </c>
    </row>
    <row r="14" spans="1:16" ht="15.75" x14ac:dyDescent="0.25">
      <c r="A14" s="6" t="s">
        <v>52</v>
      </c>
      <c r="B14" s="17" t="s">
        <v>54</v>
      </c>
      <c r="C14" s="16" t="s">
        <v>91</v>
      </c>
      <c r="D14" s="15" t="s">
        <v>50</v>
      </c>
      <c r="E14" s="3">
        <v>2185.0500000000002</v>
      </c>
      <c r="F14" s="2">
        <v>1</v>
      </c>
      <c r="G14" s="4">
        <f t="shared" si="1"/>
        <v>2185.0500000000002</v>
      </c>
      <c r="H14" s="6" t="s">
        <v>113</v>
      </c>
    </row>
    <row r="15" spans="1:16" ht="15.75" x14ac:dyDescent="0.25">
      <c r="A15" s="6" t="s">
        <v>55</v>
      </c>
      <c r="B15" s="17" t="s">
        <v>56</v>
      </c>
      <c r="C15" s="16" t="s">
        <v>92</v>
      </c>
      <c r="D15" s="15" t="s">
        <v>50</v>
      </c>
      <c r="E15" s="3">
        <v>5349</v>
      </c>
      <c r="F15" s="2">
        <v>1</v>
      </c>
      <c r="G15" s="4">
        <f t="shared" si="1"/>
        <v>5349</v>
      </c>
      <c r="H15" s="6" t="s">
        <v>114</v>
      </c>
    </row>
    <row r="16" spans="1:16" ht="15.75" x14ac:dyDescent="0.25">
      <c r="A16" s="6" t="s">
        <v>65</v>
      </c>
      <c r="B16" s="17" t="s">
        <v>57</v>
      </c>
      <c r="C16" s="16" t="s">
        <v>93</v>
      </c>
      <c r="D16" s="15" t="s">
        <v>50</v>
      </c>
      <c r="E16" s="3">
        <v>2631.91</v>
      </c>
      <c r="F16" s="2">
        <v>1</v>
      </c>
      <c r="G16" s="4">
        <f t="shared" si="1"/>
        <v>2631.91</v>
      </c>
      <c r="H16" s="6" t="s">
        <v>115</v>
      </c>
    </row>
    <row r="17" spans="1:8" ht="15.75" x14ac:dyDescent="0.25">
      <c r="A17" s="6" t="s">
        <v>66</v>
      </c>
      <c r="B17" s="17" t="s">
        <v>58</v>
      </c>
      <c r="C17" s="16" t="s">
        <v>94</v>
      </c>
      <c r="D17" s="15" t="s">
        <v>50</v>
      </c>
      <c r="E17" s="3">
        <v>3634</v>
      </c>
      <c r="F17" s="2">
        <v>1</v>
      </c>
      <c r="G17" s="4">
        <f t="shared" si="1"/>
        <v>3634</v>
      </c>
      <c r="H17" s="6" t="s">
        <v>116</v>
      </c>
    </row>
    <row r="18" spans="1:8" ht="15.75" x14ac:dyDescent="0.25">
      <c r="A18" s="6" t="s">
        <v>67</v>
      </c>
      <c r="B18" s="17" t="s">
        <v>59</v>
      </c>
      <c r="C18" s="16" t="s">
        <v>90</v>
      </c>
      <c r="D18" s="15" t="s">
        <v>50</v>
      </c>
      <c r="E18" s="3">
        <v>2153</v>
      </c>
      <c r="F18" s="2">
        <v>1</v>
      </c>
      <c r="G18" s="4">
        <f t="shared" si="1"/>
        <v>2153</v>
      </c>
      <c r="H18" s="6" t="s">
        <v>117</v>
      </c>
    </row>
    <row r="19" spans="1:8" ht="15.75" x14ac:dyDescent="0.25">
      <c r="A19" s="6" t="s">
        <v>68</v>
      </c>
      <c r="B19" s="17" t="s">
        <v>60</v>
      </c>
      <c r="C19" s="16" t="s">
        <v>90</v>
      </c>
      <c r="D19" s="15" t="s">
        <v>50</v>
      </c>
      <c r="E19" s="3">
        <v>5836.84</v>
      </c>
      <c r="F19" s="2">
        <v>1</v>
      </c>
      <c r="G19" s="4">
        <f t="shared" si="1"/>
        <v>5836.84</v>
      </c>
      <c r="H19" s="6" t="s">
        <v>118</v>
      </c>
    </row>
    <row r="20" spans="1:8" ht="15.75" x14ac:dyDescent="0.25">
      <c r="A20" s="6" t="s">
        <v>69</v>
      </c>
      <c r="B20" s="19" t="s">
        <v>61</v>
      </c>
      <c r="C20" s="16" t="s">
        <v>62</v>
      </c>
      <c r="D20" s="15" t="s">
        <v>50</v>
      </c>
      <c r="E20" s="3">
        <v>1439.1</v>
      </c>
      <c r="F20" s="2">
        <v>1</v>
      </c>
      <c r="G20" s="4">
        <f t="shared" si="1"/>
        <v>1439.1</v>
      </c>
      <c r="H20" s="6" t="s">
        <v>122</v>
      </c>
    </row>
    <row r="21" spans="1:8" ht="15.75" x14ac:dyDescent="0.25">
      <c r="A21" s="6" t="s">
        <v>70</v>
      </c>
      <c r="B21" s="19" t="s">
        <v>63</v>
      </c>
      <c r="C21" s="16" t="s">
        <v>64</v>
      </c>
      <c r="D21" s="15" t="s">
        <v>50</v>
      </c>
      <c r="E21" s="3">
        <v>604.83000000000004</v>
      </c>
      <c r="F21" s="2">
        <v>2</v>
      </c>
      <c r="G21" s="4">
        <f t="shared" si="1"/>
        <v>1209.6600000000001</v>
      </c>
      <c r="H21" s="6" t="s">
        <v>123</v>
      </c>
    </row>
    <row r="22" spans="1:8" ht="15.75" x14ac:dyDescent="0.25">
      <c r="A22" s="6" t="s">
        <v>71</v>
      </c>
      <c r="B22" s="19" t="s">
        <v>129</v>
      </c>
      <c r="C22" s="16" t="s">
        <v>88</v>
      </c>
      <c r="D22" s="15" t="s">
        <v>50</v>
      </c>
      <c r="E22" s="3">
        <v>779.99</v>
      </c>
      <c r="F22" s="2">
        <v>3</v>
      </c>
      <c r="G22" s="4">
        <f t="shared" si="1"/>
        <v>2339.9700000000003</v>
      </c>
      <c r="H22" s="6" t="s">
        <v>130</v>
      </c>
    </row>
    <row r="23" spans="1:8" ht="15.75" x14ac:dyDescent="0.25">
      <c r="A23" s="6" t="s">
        <v>74</v>
      </c>
      <c r="B23" s="19" t="s">
        <v>72</v>
      </c>
      <c r="C23" s="16" t="s">
        <v>73</v>
      </c>
      <c r="D23" s="15" t="s">
        <v>50</v>
      </c>
      <c r="E23" s="3">
        <v>2499</v>
      </c>
      <c r="F23" s="2">
        <v>2</v>
      </c>
      <c r="G23" s="4">
        <f t="shared" si="1"/>
        <v>4998</v>
      </c>
      <c r="H23" s="6" t="s">
        <v>119</v>
      </c>
    </row>
    <row r="24" spans="1:8" ht="15.75" x14ac:dyDescent="0.25">
      <c r="A24" s="6" t="s">
        <v>128</v>
      </c>
      <c r="B24" s="17" t="s">
        <v>49</v>
      </c>
      <c r="C24" s="16" t="s">
        <v>51</v>
      </c>
      <c r="D24" s="15" t="s">
        <v>50</v>
      </c>
      <c r="E24" s="3">
        <v>605.15</v>
      </c>
      <c r="F24" s="2">
        <v>3</v>
      </c>
      <c r="G24" s="4">
        <f t="shared" si="1"/>
        <v>1815.4499999999998</v>
      </c>
      <c r="H24" s="6" t="s">
        <v>120</v>
      </c>
    </row>
    <row r="25" spans="1:8" x14ac:dyDescent="0.25">
      <c r="A25" s="26" t="s">
        <v>3</v>
      </c>
      <c r="B25" s="27"/>
      <c r="C25" s="27"/>
      <c r="D25" s="27"/>
      <c r="E25" s="27"/>
      <c r="F25" s="28"/>
      <c r="G25" s="14">
        <f>SUM(G6:G24)</f>
        <v>142098.58000000002</v>
      </c>
      <c r="H25" s="37" t="s">
        <v>24</v>
      </c>
    </row>
    <row r="26" spans="1:8" x14ac:dyDescent="0.25">
      <c r="A26" s="8" t="s">
        <v>5</v>
      </c>
      <c r="B26" s="35"/>
      <c r="C26" s="35"/>
      <c r="D26" s="35"/>
      <c r="E26" s="35"/>
      <c r="F26" s="35"/>
      <c r="G26" s="35"/>
      <c r="H26" s="37"/>
    </row>
    <row r="27" spans="1:8" ht="15.75" x14ac:dyDescent="0.25">
      <c r="A27" s="2" t="s">
        <v>12</v>
      </c>
      <c r="B27" s="19" t="s">
        <v>75</v>
      </c>
      <c r="C27" s="16" t="s">
        <v>97</v>
      </c>
      <c r="D27" s="15" t="s">
        <v>127</v>
      </c>
      <c r="E27" s="22">
        <v>750</v>
      </c>
      <c r="F27" s="2">
        <v>8</v>
      </c>
      <c r="G27" s="3">
        <f t="shared" ref="G27:G29" si="2">SUM(E27*F27)</f>
        <v>6000</v>
      </c>
      <c r="H27" s="6" t="s">
        <v>121</v>
      </c>
    </row>
    <row r="28" spans="1:8" ht="15.75" x14ac:dyDescent="0.25">
      <c r="A28" s="2" t="s">
        <v>13</v>
      </c>
      <c r="B28" s="19" t="s">
        <v>76</v>
      </c>
      <c r="C28" s="16" t="s">
        <v>96</v>
      </c>
      <c r="D28" s="15" t="s">
        <v>126</v>
      </c>
      <c r="E28" s="4">
        <v>750</v>
      </c>
      <c r="F28" s="2">
        <v>8</v>
      </c>
      <c r="G28" s="3">
        <f t="shared" si="2"/>
        <v>6000</v>
      </c>
      <c r="H28" s="6" t="s">
        <v>121</v>
      </c>
    </row>
    <row r="29" spans="1:8" ht="15.75" x14ac:dyDescent="0.25">
      <c r="A29" s="2" t="s">
        <v>14</v>
      </c>
      <c r="B29" s="19" t="s">
        <v>77</v>
      </c>
      <c r="C29" s="16" t="s">
        <v>98</v>
      </c>
      <c r="D29" s="15" t="s">
        <v>126</v>
      </c>
      <c r="E29" s="4">
        <v>750</v>
      </c>
      <c r="F29" s="2">
        <v>8</v>
      </c>
      <c r="G29" s="3">
        <f t="shared" si="2"/>
        <v>6000</v>
      </c>
      <c r="H29" s="6" t="s">
        <v>121</v>
      </c>
    </row>
    <row r="30" spans="1:8" ht="15.75" x14ac:dyDescent="0.25">
      <c r="A30" s="2" t="s">
        <v>25</v>
      </c>
      <c r="B30" s="19" t="s">
        <v>78</v>
      </c>
      <c r="C30" s="16" t="s">
        <v>99</v>
      </c>
      <c r="D30" s="15" t="s">
        <v>127</v>
      </c>
      <c r="E30" s="3">
        <v>750</v>
      </c>
      <c r="F30" s="2">
        <v>8</v>
      </c>
      <c r="G30" s="3">
        <f t="shared" ref="G30" si="3">SUM(E30*F30)</f>
        <v>6000</v>
      </c>
      <c r="H30" s="6" t="s">
        <v>121</v>
      </c>
    </row>
    <row r="31" spans="1:8" x14ac:dyDescent="0.25">
      <c r="A31" s="26" t="s">
        <v>3</v>
      </c>
      <c r="B31" s="27"/>
      <c r="C31" s="27"/>
      <c r="D31" s="27"/>
      <c r="E31" s="27"/>
      <c r="F31" s="28"/>
      <c r="G31" s="14">
        <f>SUM(G27:G30)</f>
        <v>24000</v>
      </c>
      <c r="H31" s="37" t="s">
        <v>28</v>
      </c>
    </row>
    <row r="32" spans="1:8" x14ac:dyDescent="0.25">
      <c r="A32" s="8" t="s">
        <v>6</v>
      </c>
      <c r="B32" s="35"/>
      <c r="C32" s="35"/>
      <c r="D32" s="35"/>
      <c r="E32" s="35"/>
      <c r="F32" s="35"/>
      <c r="G32" s="35"/>
      <c r="H32" s="37"/>
    </row>
    <row r="33" spans="1:8" ht="15.75" x14ac:dyDescent="0.25">
      <c r="A33" s="2" t="s">
        <v>15</v>
      </c>
      <c r="B33" s="19" t="s">
        <v>83</v>
      </c>
      <c r="C33" s="16" t="s">
        <v>100</v>
      </c>
      <c r="D33" s="15" t="s">
        <v>126</v>
      </c>
      <c r="E33" s="4">
        <v>800</v>
      </c>
      <c r="F33" s="2">
        <v>10</v>
      </c>
      <c r="G33" s="5">
        <f>SUM(E33*F33)</f>
        <v>8000</v>
      </c>
      <c r="H33" s="6" t="s">
        <v>121</v>
      </c>
    </row>
    <row r="34" spans="1:8" ht="15.75" x14ac:dyDescent="0.25">
      <c r="A34" s="2" t="s">
        <v>26</v>
      </c>
      <c r="B34" s="19" t="s">
        <v>79</v>
      </c>
      <c r="C34" s="16" t="s">
        <v>101</v>
      </c>
      <c r="D34" s="15" t="s">
        <v>126</v>
      </c>
      <c r="E34" s="4">
        <v>500</v>
      </c>
      <c r="F34" s="2">
        <v>4</v>
      </c>
      <c r="G34" s="5">
        <f t="shared" ref="G34:G35" si="4">SUM(E34*F34)</f>
        <v>2000</v>
      </c>
      <c r="H34" s="6" t="s">
        <v>121</v>
      </c>
    </row>
    <row r="35" spans="1:8" ht="15.75" x14ac:dyDescent="0.25">
      <c r="A35" s="2" t="s">
        <v>16</v>
      </c>
      <c r="B35" s="19" t="s">
        <v>80</v>
      </c>
      <c r="C35" s="16" t="s">
        <v>102</v>
      </c>
      <c r="D35" s="15" t="s">
        <v>46</v>
      </c>
      <c r="E35" s="4">
        <v>300</v>
      </c>
      <c r="F35" s="2">
        <v>3</v>
      </c>
      <c r="G35" s="5">
        <f t="shared" si="4"/>
        <v>900</v>
      </c>
      <c r="H35" s="6" t="s">
        <v>121</v>
      </c>
    </row>
    <row r="36" spans="1:8" ht="15.75" x14ac:dyDescent="0.25">
      <c r="A36" s="2" t="s">
        <v>27</v>
      </c>
      <c r="B36" s="19" t="s">
        <v>81</v>
      </c>
      <c r="C36" s="16" t="s">
        <v>105</v>
      </c>
      <c r="D36" s="15" t="s">
        <v>46</v>
      </c>
      <c r="E36" s="4">
        <v>500</v>
      </c>
      <c r="F36" s="2">
        <v>3</v>
      </c>
      <c r="G36" s="5">
        <f>SUM(E36*F36)</f>
        <v>1500</v>
      </c>
      <c r="H36" s="6" t="s">
        <v>121</v>
      </c>
    </row>
    <row r="37" spans="1:8" ht="15.75" x14ac:dyDescent="0.25">
      <c r="A37" s="2" t="s">
        <v>17</v>
      </c>
      <c r="B37" s="19" t="s">
        <v>82</v>
      </c>
      <c r="C37" s="16" t="s">
        <v>103</v>
      </c>
      <c r="D37" s="15" t="s">
        <v>46</v>
      </c>
      <c r="E37" s="3">
        <v>1000</v>
      </c>
      <c r="F37" s="6">
        <v>1</v>
      </c>
      <c r="G37" s="5">
        <f>SUM(E37*F37)</f>
        <v>1000</v>
      </c>
      <c r="H37" s="6" t="s">
        <v>121</v>
      </c>
    </row>
    <row r="38" spans="1:8" ht="15.75" x14ac:dyDescent="0.25">
      <c r="A38" s="2" t="s">
        <v>18</v>
      </c>
      <c r="B38" s="17" t="s">
        <v>104</v>
      </c>
      <c r="C38" s="16" t="s">
        <v>106</v>
      </c>
      <c r="D38" s="15" t="s">
        <v>46</v>
      </c>
      <c r="E38" s="3">
        <v>300</v>
      </c>
      <c r="F38" s="6">
        <v>4</v>
      </c>
      <c r="G38" s="5">
        <f t="shared" ref="G38" si="5">SUM(E38*F38)</f>
        <v>1200</v>
      </c>
      <c r="H38" s="6" t="s">
        <v>121</v>
      </c>
    </row>
    <row r="39" spans="1:8" x14ac:dyDescent="0.25">
      <c r="A39" s="26" t="s">
        <v>3</v>
      </c>
      <c r="B39" s="27"/>
      <c r="C39" s="27"/>
      <c r="D39" s="27"/>
      <c r="E39" s="27"/>
      <c r="F39" s="28"/>
      <c r="G39" s="14">
        <f>SUM(G33:G38)</f>
        <v>14600</v>
      </c>
      <c r="H39" s="12" t="s">
        <v>31</v>
      </c>
    </row>
    <row r="40" spans="1:8" ht="32.25" customHeight="1" x14ac:dyDescent="0.25">
      <c r="A40" s="36"/>
      <c r="B40" s="36"/>
      <c r="C40" s="36"/>
      <c r="D40" s="36"/>
      <c r="E40" s="36" t="s">
        <v>21</v>
      </c>
      <c r="F40" s="36"/>
      <c r="G40" s="10">
        <f>SUM(G25,G31,G39)</f>
        <v>180698.58000000002</v>
      </c>
      <c r="H40" s="12"/>
    </row>
    <row r="43" spans="1:8" ht="15.75" x14ac:dyDescent="0.25">
      <c r="C43" s="20"/>
    </row>
  </sheetData>
  <mergeCells count="15">
    <mergeCell ref="E40:F40"/>
    <mergeCell ref="A40:D40"/>
    <mergeCell ref="A39:F39"/>
    <mergeCell ref="H25:H26"/>
    <mergeCell ref="H31:H32"/>
    <mergeCell ref="B32:G32"/>
    <mergeCell ref="A1:H1"/>
    <mergeCell ref="A25:F25"/>
    <mergeCell ref="A31:F31"/>
    <mergeCell ref="B2:E2"/>
    <mergeCell ref="F2:G2"/>
    <mergeCell ref="B3:E3"/>
    <mergeCell ref="F3:G3"/>
    <mergeCell ref="B26:G26"/>
    <mergeCell ref="B5:G5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Lindeson dos santos</cp:lastModifiedBy>
  <dcterms:created xsi:type="dcterms:W3CDTF">2024-05-25T02:35:29Z</dcterms:created>
  <dcterms:modified xsi:type="dcterms:W3CDTF">2026-04-08T18:25:41Z</dcterms:modified>
</cp:coreProperties>
</file>